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867"/>
  </bookViews>
  <sheets>
    <sheet name="Personalkosten 2014" sheetId="100" r:id="rId1"/>
  </sheets>
  <externalReferences>
    <externalReference r:id="rId2"/>
    <externalReference r:id="rId3"/>
    <externalReference r:id="rId4"/>
    <externalReference r:id="rId5"/>
  </externalReferences>
  <definedNames>
    <definedName name="_1Excel_BuiltIn_Print_Area_37_1">#REF!</definedName>
    <definedName name="Abwicklung">#REF!</definedName>
    <definedName name="Berechnung_Geringverdiener">#REF!</definedName>
    <definedName name="Berechnung_Geringverdiener_72">#REF!</definedName>
    <definedName name="Druckbereich_2">#REF!</definedName>
    <definedName name="Druckbereich_Haushalt_Friedhöfe_Schwestern">#REF!</definedName>
    <definedName name="Druckbereich_Haushalt_Friedhöfe_Schwestern_72">#REF!</definedName>
    <definedName name="Druckbereich_Haushaltsplan">#REF!</definedName>
    <definedName name="Druckbereich_Haushaltsplan_72">#REF!</definedName>
    <definedName name="Druckbereich_Jahresrechnung">(#REF!,#REF!,#REF!)</definedName>
    <definedName name="Druckbereich_Jahresrechnung_10">(#REF!,#REF!,#REF!)</definedName>
    <definedName name="Druckbereich_Jahresrechnung_11">(#REF!,#REF!,#REF!)</definedName>
    <definedName name="Druckbereich_Jahresrechnung_12">(#REF!,#REF!,#REF!)</definedName>
    <definedName name="Druckbereich_Jahresrechnung_13">(#REF!,#REF!,#REF!)</definedName>
    <definedName name="Druckbereich_Jahresrechnung_14">(#REF!,#REF!,#REF!)</definedName>
    <definedName name="Druckbereich_Jahresrechnung_15">(#REF!,#REF!,#REF!)</definedName>
    <definedName name="Druckbereich_Jahresrechnung_16">(#REF!,#REF!,#REF!)</definedName>
    <definedName name="Druckbereich_Jahresrechnung_17">(#REF!,#REF!,#REF!)</definedName>
    <definedName name="Druckbereich_Jahresrechnung_18">(#REF!,#REF!,#REF!)</definedName>
    <definedName name="Druckbereich_Jahresrechnung_19">(#REF!,#REF!,#REF!)</definedName>
    <definedName name="Druckbereich_Jahresrechnung_20">(#REF!,#REF!,#REF!)</definedName>
    <definedName name="Druckbereich_Jahresrechnung_21">(#REF!,#REF!,#REF!)</definedName>
    <definedName name="Druckbereich_Jahresrechnung_22">(#REF!,#REF!,#REF!)</definedName>
    <definedName name="Druckbereich_Jahresrechnung_23">(#REF!,#REF!,#REF!)</definedName>
    <definedName name="Druckbereich_Jahresrechnung_24">(#REF!,#REF!,#REF!)</definedName>
    <definedName name="Druckbereich_Jahresrechnung_25">(#REF!,#REF!,#REF!)</definedName>
    <definedName name="Druckbereich_Jahresrechnung_26">(#REF!,#REF!,#REF!)</definedName>
    <definedName name="Druckbereich_Jahresrechnung_27">(#REF!,#REF!,#REF!)</definedName>
    <definedName name="Druckbereich_Jahresrechnung_28">(#REF!,#REF!,#REF!)</definedName>
    <definedName name="Druckbereich_Jahresrechnung_29">(#REF!,#REF!,#REF!)</definedName>
    <definedName name="Druckbereich_Jahresrechnung_30">(#REF!,#REF!,#REF!)</definedName>
    <definedName name="Druckbereich_Jahresrechnung_31">(#REF!,#REF!,#REF!)</definedName>
    <definedName name="Druckbereich_Jahresrechnung_32">(#REF!,#REF!,#REF!)</definedName>
    <definedName name="Druckbereich_Jahresrechnung_33">(#REF!,#REF!,#REF!)</definedName>
    <definedName name="Druckbereich_Jahresrechnung_34">(#REF!,#REF!,#REF!)</definedName>
    <definedName name="Druckbereich_Jahresrechnung_35">(#REF!,#REF!,#REF!)</definedName>
    <definedName name="Druckbereich_Jahresrechnung_36">(#REF!,#REF!,#REF!)</definedName>
    <definedName name="Druckbereich_Jahresrechnung_37">(#REF!,#REF!,#REF!)</definedName>
    <definedName name="Druckbereich_Jahresrechnung_38">(#REF!,#REF!,#REF!)</definedName>
    <definedName name="Druckbereich_Jahresrechnung_39">(#REF!,#REF!,#REF!)</definedName>
    <definedName name="Druckbereich_Jahresrechnung_40">(#REF!,#REF!,#REF!)</definedName>
    <definedName name="Druckbereich_Jahresrechnung_72">(#REF!,#REF!,#REF!)</definedName>
    <definedName name="Druckbereich_Zusammenstellung">#REF!</definedName>
    <definedName name="Druckbereich_Zusammenstellung_10">#REF!</definedName>
    <definedName name="Druckbereich_Zusammenstellung_11">#REF!</definedName>
    <definedName name="Druckbereich_Zusammenstellung_12">#REF!</definedName>
    <definedName name="Druckbereich_Zusammenstellung_13">#REF!</definedName>
    <definedName name="Druckbereich_Zusammenstellung_14">#REF!</definedName>
    <definedName name="Druckbereich_Zusammenstellung_15">#REF!</definedName>
    <definedName name="Druckbereich_Zusammenstellung_16">#REF!</definedName>
    <definedName name="Druckbereich_Zusammenstellung_17">#REF!</definedName>
    <definedName name="Druckbereich_Zusammenstellung_18">#REF!</definedName>
    <definedName name="Druckbereich_Zusammenstellung_19">#REF!</definedName>
    <definedName name="Druckbereich_Zusammenstellung_20">#REF!</definedName>
    <definedName name="Druckbereich_Zusammenstellung_21">#REF!</definedName>
    <definedName name="Druckbereich_Zusammenstellung_22">#REF!</definedName>
    <definedName name="Druckbereich_Zusammenstellung_23">#REF!</definedName>
    <definedName name="Druckbereich_Zusammenstellung_24">#REF!</definedName>
    <definedName name="Druckbereich_Zusammenstellung_25">#REF!</definedName>
    <definedName name="Druckbereich_Zusammenstellung_26">#REF!</definedName>
    <definedName name="Druckbereich_Zusammenstellung_27">#REF!</definedName>
    <definedName name="Druckbereich_Zusammenstellung_28">#REF!</definedName>
    <definedName name="Druckbereich_Zusammenstellung_29">#REF!</definedName>
    <definedName name="Druckbereich_Zusammenstellung_30">#REF!</definedName>
    <definedName name="Druckbereich_Zusammenstellung_31">#REF!</definedName>
    <definedName name="Druckbereich_Zusammenstellung_32">#REF!</definedName>
    <definedName name="Druckbereich_Zusammenstellung_33">#REF!</definedName>
    <definedName name="Druckbereich_Zusammenstellung_34">#REF!</definedName>
    <definedName name="Druckbereich_Zusammenstellung_35">#REF!</definedName>
    <definedName name="Druckbereich_Zusammenstellung_36">#REF!</definedName>
    <definedName name="Druckbereich_Zusammenstellung_37">#REF!</definedName>
    <definedName name="Druckbereich_Zusammenstellung_38">#REF!</definedName>
    <definedName name="Druckbereich_Zusammenstellung_39">#REF!</definedName>
    <definedName name="Druckbereich_Zusammenstellung_40">#REF!</definedName>
    <definedName name="Druckbereich_Zusammenstellung_72">#REF!</definedName>
    <definedName name="Druckmakro">#REF!</definedName>
    <definedName name="Druckmakro_72">#REF!</definedName>
    <definedName name="_xlnm.Print_Titles" localSheetId="0">'Personalkosten 2014'!$1:$6</definedName>
    <definedName name="egal">#REF!</definedName>
    <definedName name="Excel_BuiltIn_Print_Area_10">#REF!</definedName>
    <definedName name="Excel_BuiltIn_Print_Area_11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6_1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39_1">#REF!</definedName>
    <definedName name="Excel_BuiltIn_Print_Area_40">#REF!</definedName>
    <definedName name="Excel_BuiltIn_Print_Area_40_1">#REF!</definedName>
    <definedName name="Gemeindearbeit">#REF!</definedName>
    <definedName name="Gemglieder">#REF!</definedName>
    <definedName name="Gemglieder_72">#REF!</definedName>
    <definedName name="Jahresrechnung">(#REF!,#REF!,#REF!)</definedName>
    <definedName name="Jahresrechnung_10">(#REF!,#REF!,#REF!)</definedName>
    <definedName name="Jahresrechnung_11">(#REF!,#REF!,#REF!)</definedName>
    <definedName name="Jahresrechnung_12">(#REF!,#REF!,#REF!)</definedName>
    <definedName name="Jahresrechnung_13">(#REF!,#REF!,#REF!)</definedName>
    <definedName name="Jahresrechnung_14">(#REF!,#REF!,#REF!)</definedName>
    <definedName name="Jahresrechnung_15">(#REF!,#REF!,#REF!)</definedName>
    <definedName name="Jahresrechnung_16">(#REF!,#REF!,#REF!)</definedName>
    <definedName name="Jahresrechnung_17">(#REF!,#REF!,#REF!)</definedName>
    <definedName name="Jahresrechnung_18">(#REF!,#REF!,#REF!)</definedName>
    <definedName name="Jahresrechnung_19">(#REF!,#REF!,#REF!)</definedName>
    <definedName name="Jahresrechnung_20">(#REF!,#REF!,#REF!)</definedName>
    <definedName name="Jahresrechnung_21">(#REF!,#REF!,#REF!)</definedName>
    <definedName name="Jahresrechnung_22">(#REF!,#REF!,#REF!)</definedName>
    <definedName name="Jahresrechnung_23">(#REF!,#REF!,#REF!)</definedName>
    <definedName name="Jahresrechnung_24">(#REF!,#REF!,#REF!)</definedName>
    <definedName name="Jahresrechnung_25">(#REF!,#REF!,#REF!)</definedName>
    <definedName name="Jahresrechnung_26">(#REF!,#REF!,#REF!)</definedName>
    <definedName name="Jahresrechnung_27">(#REF!,#REF!,#REF!)</definedName>
    <definedName name="Jahresrechnung_28">(#REF!,#REF!,#REF!)</definedName>
    <definedName name="Jahresrechnung_29">(#REF!,#REF!,#REF!)</definedName>
    <definedName name="Jahresrechnung_30">(#REF!,#REF!,#REF!)</definedName>
    <definedName name="Jahresrechnung_31">(#REF!,#REF!,#REF!)</definedName>
    <definedName name="Jahresrechnung_32">(#REF!,#REF!,#REF!)</definedName>
    <definedName name="Jahresrechnung_33">(#REF!,#REF!,#REF!)</definedName>
    <definedName name="Jahresrechnung_34">(#REF!,#REF!,#REF!)</definedName>
    <definedName name="Jahresrechnung_35">(#REF!,#REF!,#REF!)</definedName>
    <definedName name="Jahresrechnung_36">(#REF!,#REF!,#REF!)</definedName>
    <definedName name="Jahresrechnung_37">(#REF!,#REF!,#REF!)</definedName>
    <definedName name="Jahresrechnung_38">(#REF!,#REF!,#REF!)</definedName>
    <definedName name="Jahresrechnung_39">(#REF!,#REF!,#REF!)</definedName>
    <definedName name="Jahresrechnung_40">(#REF!,#REF!,#REF!)</definedName>
    <definedName name="Jahresrechnung_72">(#REF!,#REF!,#REF!)</definedName>
    <definedName name="Kindergottesdienst">#REF!</definedName>
    <definedName name="Kirchenkreisamt">#REF!</definedName>
    <definedName name="Kirchenkreisamt_2">#REF!</definedName>
    <definedName name="Kirchenkreisamt_2_72">#REF!</definedName>
    <definedName name="Kirchenkreisamt_72">#REF!</definedName>
    <definedName name="Kirchenkreisamt_9">#REF!</definedName>
    <definedName name="Krankenhausseelsorge">#REF!</definedName>
    <definedName name="Kreisfrauenarbeit">#REF!</definedName>
    <definedName name="Kreisfrauenarbeit_2">[1]Haushalt!#REF!</definedName>
    <definedName name="Kreisfrauenarbeit_2_72">[2]Haushalt!#REF!</definedName>
    <definedName name="Kreisfrauenarbeit_72">[2]Haushalt!#REF!</definedName>
    <definedName name="Kreisfrauenarbeit_9">[3]Haushalt!#REF!</definedName>
    <definedName name="MAV">#REF!</definedName>
    <definedName name="Medienstellen">#REF!</definedName>
    <definedName name="Medienstellen_2">#REF!</definedName>
    <definedName name="Medienstellen_2_72">#REF!</definedName>
    <definedName name="Medienstellen_72">#REF!</definedName>
    <definedName name="Medienstellen_9">#REF!</definedName>
    <definedName name="Nordleda_neu_korrigiert">#REF!</definedName>
    <definedName name="Pauschale_NB">(#REF!,#REF!,#REF!,#REF!,#REF!)</definedName>
    <definedName name="Pauschale_TD">(#REF!,#REF!,#REF!,#REF!)</definedName>
    <definedName name="Region_Bederkesa">#REF!</definedName>
    <definedName name="Region_Langen">#REF!</definedName>
    <definedName name="Region_Langen_2">#REF!</definedName>
    <definedName name="Region_Langen_2_72">#REF!</definedName>
    <definedName name="Region_Langen_72">#REF!</definedName>
    <definedName name="Region_Langen_9">#REF!</definedName>
    <definedName name="Region_Nordholz">#REF!</definedName>
    <definedName name="Region_Nordholz_2">#REF!</definedName>
    <definedName name="Region_Nordholz_2_72">#REF!</definedName>
    <definedName name="Region_Nordholz_72">#REF!</definedName>
    <definedName name="Region_Nordholz_9">#REF!</definedName>
    <definedName name="Region_Ringstedt">#REF!</definedName>
    <definedName name="Region_Ringstedt_2">#REF!</definedName>
    <definedName name="Region_Ringstedt_2_72">#REF!</definedName>
    <definedName name="Region_Ringstedt_72">#REF!</definedName>
    <definedName name="Region_Ringstedt_9">#REF!</definedName>
    <definedName name="Region_Spaden">#REF!</definedName>
    <definedName name="Region_Spaden_2">#REF!</definedName>
    <definedName name="Region_Spaden_2_72">#REF!</definedName>
    <definedName name="Region_Spaden_72">#REF!</definedName>
    <definedName name="Region_Spaden_9">#REF!</definedName>
    <definedName name="Region_Wremen">#REF!</definedName>
    <definedName name="Region_Wremen_2">#REF!</definedName>
    <definedName name="Region_Wremen_2_72">#REF!</definedName>
    <definedName name="Region_Wremen_72">#REF!</definedName>
    <definedName name="Region_Wremen_9">#REF!</definedName>
    <definedName name="Sachausgaben">NA()</definedName>
    <definedName name="Sachausgaben_1120.00">NA()</definedName>
    <definedName name="Schuldnerberatung">#REF!</definedName>
    <definedName name="Schuldnerberatung_2">[1]Haushalt!#REF!</definedName>
    <definedName name="Schuldnerberatung_2_72">[2]Haushalt!#REF!</definedName>
    <definedName name="Schuldnerberatung_72">[2]Haushalt!#REF!</definedName>
    <definedName name="Schuldnerberatung_9">[3]Haushalt!#REF!</definedName>
    <definedName name="Sozialarbeit">#REF!</definedName>
    <definedName name="Spendenmittel_E">(#REF!,#REF!,#REF!,#REF!)</definedName>
    <definedName name="Superintendentur">#REF!</definedName>
    <definedName name="test">(#REF!,#REF!,#REF!,#REF!,#REF!)</definedName>
    <definedName name="test_">#REF!</definedName>
    <definedName name="Zuweisungen">#REF!</definedName>
  </definedNames>
  <calcPr calcId="145621"/>
</workbook>
</file>

<file path=xl/calcChain.xml><?xml version="1.0" encoding="utf-8"?>
<calcChain xmlns="http://schemas.openxmlformats.org/spreadsheetml/2006/main">
  <c r="F22" i="100" l="1"/>
  <c r="F21" i="100"/>
  <c r="T18" i="100"/>
  <c r="R18" i="100"/>
  <c r="P18" i="100"/>
  <c r="O18" i="100"/>
  <c r="N18" i="100"/>
  <c r="M18" i="100"/>
  <c r="L18" i="100"/>
  <c r="K18" i="100"/>
  <c r="J18" i="100"/>
  <c r="H18" i="100"/>
  <c r="F18" i="100"/>
  <c r="H17" i="100"/>
  <c r="F17" i="100"/>
  <c r="R16" i="100"/>
  <c r="P16" i="100"/>
  <c r="O16" i="100"/>
  <c r="N16" i="100"/>
  <c r="M16" i="100"/>
  <c r="L16" i="100"/>
  <c r="K16" i="100"/>
  <c r="J16" i="100"/>
  <c r="I16" i="100"/>
  <c r="F16" i="100"/>
  <c r="S15" i="100"/>
  <c r="G15" i="100"/>
  <c r="S14" i="100"/>
  <c r="Q14" i="100"/>
  <c r="G14" i="100"/>
  <c r="S13" i="100"/>
  <c r="Q13" i="100"/>
  <c r="G13" i="100"/>
  <c r="S12" i="100"/>
  <c r="S18" i="100" s="1"/>
  <c r="Q12" i="100"/>
  <c r="Q18" i="100" s="1"/>
  <c r="G12" i="100"/>
  <c r="G18" i="100" s="1"/>
  <c r="R11" i="100"/>
  <c r="M11" i="100"/>
  <c r="G11" i="100"/>
  <c r="R10" i="100"/>
  <c r="M10" i="100"/>
  <c r="G10" i="100"/>
  <c r="G9" i="100"/>
  <c r="G8" i="100"/>
  <c r="R7" i="100"/>
  <c r="M7" i="100"/>
  <c r="G7" i="100"/>
  <c r="G17" i="100" l="1"/>
  <c r="I12" i="100"/>
  <c r="I18" i="100" s="1"/>
  <c r="G16" i="100"/>
  <c r="R19" i="100" l="1"/>
  <c r="N19" i="100"/>
  <c r="J5" i="100"/>
  <c r="K5" i="100"/>
  <c r="L5" i="100"/>
  <c r="R5" i="100"/>
  <c r="S5" i="100"/>
  <c r="T5" i="100"/>
</calcChain>
</file>

<file path=xl/sharedStrings.xml><?xml version="1.0" encoding="utf-8"?>
<sst xmlns="http://schemas.openxmlformats.org/spreadsheetml/2006/main" count="84" uniqueCount="47">
  <si>
    <t>Summe</t>
  </si>
  <si>
    <t>gruppe</t>
  </si>
  <si>
    <t>Bemerkungen</t>
  </si>
  <si>
    <t>5</t>
  </si>
  <si>
    <t>Personal-</t>
  </si>
  <si>
    <t>Finanzierung durch</t>
  </si>
  <si>
    <t>kosten</t>
  </si>
  <si>
    <t>Kirchen-</t>
  </si>
  <si>
    <t>Eigen-</t>
  </si>
  <si>
    <t>Sonstige</t>
  </si>
  <si>
    <t>Eigenmittel</t>
  </si>
  <si>
    <t>Art der Stelle</t>
  </si>
  <si>
    <t>Name</t>
  </si>
  <si>
    <t>SOLL</t>
  </si>
  <si>
    <t>kreis</t>
  </si>
  <si>
    <t>mittel</t>
  </si>
  <si>
    <t>IST</t>
  </si>
  <si>
    <t>des Mitarbeiters /</t>
  </si>
  <si>
    <t>gelt-</t>
  </si>
  <si>
    <t>der Mitarbeiterin</t>
  </si>
  <si>
    <t>€</t>
  </si>
  <si>
    <t xml:space="preserve"> </t>
  </si>
  <si>
    <t>KK/KG</t>
  </si>
  <si>
    <t>0332.00.4250</t>
  </si>
  <si>
    <t>Vertretung Organist</t>
  </si>
  <si>
    <t>Std./Wo.</t>
  </si>
  <si>
    <t>Stellenbesetzung und Personalkosten begleitende Dienste 2014</t>
  </si>
  <si>
    <t>davon KG-Anstellung</t>
  </si>
  <si>
    <t>davon KK-Anstellung</t>
  </si>
  <si>
    <t>Haushalts-stelle</t>
  </si>
  <si>
    <t>EG</t>
  </si>
  <si>
    <t>Umfang in Std./Wo.</t>
  </si>
  <si>
    <t>Zuweisung Stader Modell (KKT-Beschluss 22.10.2014</t>
  </si>
  <si>
    <t>Küster</t>
  </si>
  <si>
    <t>Abweichung</t>
  </si>
  <si>
    <t>Verwaltungskraft</t>
  </si>
  <si>
    <t>St. Gertrud</t>
  </si>
  <si>
    <t>Raumpflege</t>
  </si>
  <si>
    <t>Broßmann, Edwina</t>
  </si>
  <si>
    <t>2</t>
  </si>
  <si>
    <t>Sabzog, Christel</t>
  </si>
  <si>
    <t>Westermann, Eva</t>
  </si>
  <si>
    <t>Vertretung Küster</t>
  </si>
  <si>
    <t>Küsterin</t>
  </si>
  <si>
    <t>Osterndorff, Ralf</t>
  </si>
  <si>
    <t>Blank, Bärbel</t>
  </si>
  <si>
    <t>Pape,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</si>
</sst>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[$€-1]_-;\-* #,##0.00\ [$€-1]_-;_-* \-??\ [$€-1]_-"/>
    <numFmt numFmtId="165" formatCode="#,##0_ ;[Red]\-#,##0\ "/>
    <numFmt numFmtId="166" formatCode="_-* #,##0.00&quot; DM&quot;_-;\-* #,##0.00&quot; DM&quot;_-;_-* \-??&quot; DM&quot;_-;_-@_-"/>
    <numFmt numFmtId="167" formatCode="_-* #,##0.00&quot; €&quot;_-;\-* #,##0.00&quot; €&quot;_-;_-* \-??&quot; €&quot;_-;_-@_-"/>
    <numFmt numFmtId="168" formatCode="0.000"/>
    <numFmt numFmtId="169" formatCode="_-* #,##0.00\ [$€-407]_-;\-* #,##0.00\ [$€-407]_-;_-* &quot;-&quot;??\ [$€-407]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5" fillId="0" borderId="0" applyFill="0" applyBorder="0" applyAlignment="0" applyProtection="0"/>
    <xf numFmtId="167" fontId="5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9" fillId="0" borderId="0" xfId="41" applyFont="1" applyAlignment="1">
      <alignment vertical="center"/>
    </xf>
    <xf numFmtId="0" fontId="8" fillId="0" borderId="0" xfId="41" applyFont="1" applyBorder="1" applyAlignment="1">
      <alignment horizontal="left" vertical="center"/>
    </xf>
    <xf numFmtId="0" fontId="8" fillId="0" borderId="0" xfId="41" applyFont="1" applyBorder="1" applyAlignment="1">
      <alignment horizontal="center" vertical="center"/>
    </xf>
    <xf numFmtId="0" fontId="9" fillId="0" borderId="0" xfId="41" applyFont="1" applyBorder="1" applyAlignment="1">
      <alignment vertical="center"/>
    </xf>
    <xf numFmtId="3" fontId="9" fillId="0" borderId="0" xfId="41" applyNumberFormat="1" applyFont="1" applyBorder="1" applyAlignment="1">
      <alignment vertical="center"/>
    </xf>
    <xf numFmtId="0" fontId="9" fillId="0" borderId="0" xfId="41" applyFont="1" applyAlignment="1">
      <alignment horizontal="center" vertical="center"/>
    </xf>
    <xf numFmtId="3" fontId="9" fillId="0" borderId="0" xfId="41" applyNumberFormat="1" applyFont="1" applyAlignment="1">
      <alignment vertical="center"/>
    </xf>
    <xf numFmtId="0" fontId="10" fillId="0" borderId="0" xfId="41" applyFont="1" applyAlignment="1">
      <alignment vertical="center"/>
    </xf>
    <xf numFmtId="0" fontId="10" fillId="4" borderId="2" xfId="41" applyFont="1" applyFill="1" applyBorder="1" applyAlignment="1">
      <alignment horizontal="center" vertical="center"/>
    </xf>
    <xf numFmtId="0" fontId="10" fillId="4" borderId="16" xfId="41" applyFont="1" applyFill="1" applyBorder="1" applyAlignment="1">
      <alignment horizontal="center" vertical="center"/>
    </xf>
    <xf numFmtId="0" fontId="10" fillId="4" borderId="17" xfId="41" applyFont="1" applyFill="1" applyBorder="1" applyAlignment="1">
      <alignment horizontal="center" vertical="center"/>
    </xf>
    <xf numFmtId="3" fontId="10" fillId="4" borderId="17" xfId="41" applyNumberFormat="1" applyFont="1" applyFill="1" applyBorder="1" applyAlignment="1">
      <alignment horizontal="center" vertical="center"/>
    </xf>
    <xf numFmtId="0" fontId="10" fillId="4" borderId="18" xfId="41" applyFont="1" applyFill="1" applyBorder="1" applyAlignment="1">
      <alignment horizontal="center" vertical="center"/>
    </xf>
    <xf numFmtId="0" fontId="12" fillId="0" borderId="0" xfId="41" applyFont="1" applyAlignment="1">
      <alignment vertical="center"/>
    </xf>
    <xf numFmtId="0" fontId="10" fillId="4" borderId="3" xfId="41" applyFont="1" applyFill="1" applyBorder="1" applyAlignment="1">
      <alignment horizontal="center" vertical="center"/>
    </xf>
    <xf numFmtId="3" fontId="10" fillId="4" borderId="19" xfId="41" applyNumberFormat="1" applyFont="1" applyFill="1" applyBorder="1" applyAlignment="1">
      <alignment horizontal="center" vertical="center"/>
    </xf>
    <xf numFmtId="3" fontId="10" fillId="4" borderId="5" xfId="41" applyNumberFormat="1" applyFont="1" applyFill="1" applyBorder="1" applyAlignment="1">
      <alignment horizontal="center" vertical="center"/>
    </xf>
    <xf numFmtId="0" fontId="10" fillId="4" borderId="5" xfId="41" applyFont="1" applyFill="1" applyBorder="1" applyAlignment="1">
      <alignment horizontal="center" vertical="center"/>
    </xf>
    <xf numFmtId="10" fontId="10" fillId="4" borderId="5" xfId="41" applyNumberFormat="1" applyFont="1" applyFill="1" applyBorder="1" applyAlignment="1">
      <alignment horizontal="center" vertical="center"/>
    </xf>
    <xf numFmtId="0" fontId="10" fillId="4" borderId="20" xfId="41" applyFont="1" applyFill="1" applyBorder="1" applyAlignment="1">
      <alignment horizontal="center" vertical="center"/>
    </xf>
    <xf numFmtId="0" fontId="12" fillId="0" borderId="12" xfId="42" applyFont="1" applyBorder="1" applyAlignment="1">
      <alignment vertical="center"/>
    </xf>
    <xf numFmtId="49" fontId="12" fillId="0" borderId="12" xfId="42" applyNumberFormat="1" applyFont="1" applyBorder="1" applyAlignment="1">
      <alignment horizontal="center" vertical="center"/>
    </xf>
    <xf numFmtId="0" fontId="12" fillId="0" borderId="13" xfId="41" applyFont="1" applyBorder="1" applyAlignment="1">
      <alignment vertical="center"/>
    </xf>
    <xf numFmtId="49" fontId="12" fillId="0" borderId="24" xfId="42" applyNumberFormat="1" applyFont="1" applyBorder="1" applyAlignment="1">
      <alignment horizontal="center" vertical="center"/>
    </xf>
    <xf numFmtId="0" fontId="12" fillId="0" borderId="6" xfId="42" applyFont="1" applyBorder="1" applyAlignment="1">
      <alignment vertical="center"/>
    </xf>
    <xf numFmtId="49" fontId="12" fillId="0" borderId="6" xfId="42" applyNumberFormat="1" applyFont="1" applyBorder="1" applyAlignment="1">
      <alignment horizontal="center" vertical="center"/>
    </xf>
    <xf numFmtId="168" fontId="12" fillId="0" borderId="6" xfId="42" applyNumberFormat="1" applyFont="1" applyBorder="1" applyAlignment="1">
      <alignment vertical="center"/>
    </xf>
    <xf numFmtId="3" fontId="12" fillId="0" borderId="6" xfId="42" applyNumberFormat="1" applyFont="1" applyBorder="1" applyAlignment="1">
      <alignment vertical="center"/>
    </xf>
    <xf numFmtId="4" fontId="12" fillId="0" borderId="6" xfId="41" applyNumberFormat="1" applyFont="1" applyBorder="1" applyAlignment="1">
      <alignment vertical="center"/>
    </xf>
    <xf numFmtId="4" fontId="12" fillId="0" borderId="7" xfId="41" applyNumberFormat="1" applyFont="1" applyBorder="1" applyAlignment="1">
      <alignment vertical="center"/>
    </xf>
    <xf numFmtId="3" fontId="12" fillId="0" borderId="6" xfId="41" applyNumberFormat="1" applyFont="1" applyBorder="1" applyAlignment="1">
      <alignment vertical="center"/>
    </xf>
    <xf numFmtId="0" fontId="12" fillId="0" borderId="23" xfId="41" applyFont="1" applyBorder="1" applyAlignment="1">
      <alignment vertical="center"/>
    </xf>
    <xf numFmtId="0" fontId="12" fillId="16" borderId="25" xfId="42" applyFont="1" applyFill="1" applyBorder="1" applyAlignment="1">
      <alignment vertical="center"/>
    </xf>
    <xf numFmtId="49" fontId="12" fillId="16" borderId="25" xfId="42" applyNumberFormat="1" applyFont="1" applyFill="1" applyBorder="1" applyAlignment="1">
      <alignment horizontal="center" vertical="center"/>
    </xf>
    <xf numFmtId="168" fontId="12" fillId="16" borderId="25" xfId="42" applyNumberFormat="1" applyFont="1" applyFill="1" applyBorder="1" applyAlignment="1">
      <alignment vertical="center"/>
    </xf>
    <xf numFmtId="3" fontId="12" fillId="16" borderId="25" xfId="42" applyNumberFormat="1" applyFont="1" applyFill="1" applyBorder="1" applyAlignment="1">
      <alignment vertical="center"/>
    </xf>
    <xf numFmtId="4" fontId="12" fillId="16" borderId="25" xfId="41" applyNumberFormat="1" applyFont="1" applyFill="1" applyBorder="1" applyAlignment="1">
      <alignment vertical="center"/>
    </xf>
    <xf numFmtId="4" fontId="12" fillId="16" borderId="26" xfId="41" applyNumberFormat="1" applyFont="1" applyFill="1" applyBorder="1" applyAlignment="1">
      <alignment vertical="center"/>
    </xf>
    <xf numFmtId="3" fontId="12" fillId="16" borderId="25" xfId="41" applyNumberFormat="1" applyFont="1" applyFill="1" applyBorder="1" applyAlignment="1">
      <alignment vertical="center"/>
    </xf>
    <xf numFmtId="49" fontId="10" fillId="0" borderId="27" xfId="42" applyNumberFormat="1" applyFont="1" applyBorder="1" applyAlignment="1">
      <alignment horizontal="left" vertical="center"/>
    </xf>
    <xf numFmtId="0" fontId="10" fillId="0" borderId="28" xfId="42" applyFont="1" applyBorder="1" applyAlignment="1">
      <alignment vertical="center"/>
    </xf>
    <xf numFmtId="49" fontId="10" fillId="0" borderId="28" xfId="42" applyNumberFormat="1" applyFont="1" applyBorder="1" applyAlignment="1">
      <alignment horizontal="center" vertical="center"/>
    </xf>
    <xf numFmtId="168" fontId="10" fillId="0" borderId="29" xfId="42" applyNumberFormat="1" applyFont="1" applyBorder="1" applyAlignment="1">
      <alignment vertical="center"/>
    </xf>
    <xf numFmtId="3" fontId="10" fillId="0" borderId="30" xfId="42" applyNumberFormat="1" applyFont="1" applyBorder="1" applyAlignment="1">
      <alignment vertical="center"/>
    </xf>
    <xf numFmtId="4" fontId="10" fillId="0" borderId="21" xfId="41" applyNumberFormat="1" applyFont="1" applyBorder="1" applyAlignment="1">
      <alignment vertical="center"/>
    </xf>
    <xf numFmtId="4" fontId="10" fillId="0" borderId="31" xfId="41" applyNumberFormat="1" applyFont="1" applyBorder="1" applyAlignment="1">
      <alignment vertical="center"/>
    </xf>
    <xf numFmtId="3" fontId="10" fillId="0" borderId="21" xfId="42" applyNumberFormat="1" applyFont="1" applyBorder="1" applyAlignment="1">
      <alignment vertical="center"/>
    </xf>
    <xf numFmtId="3" fontId="10" fillId="0" borderId="21" xfId="41" applyNumberFormat="1" applyFont="1" applyBorder="1" applyAlignment="1">
      <alignment vertical="center"/>
    </xf>
    <xf numFmtId="0" fontId="10" fillId="0" borderId="0" xfId="41" applyFont="1" applyBorder="1" applyAlignment="1">
      <alignment vertical="center"/>
    </xf>
    <xf numFmtId="49" fontId="12" fillId="0" borderId="11" xfId="42" applyNumberFormat="1" applyFont="1" applyBorder="1" applyAlignment="1">
      <alignment horizontal="left" vertical="center"/>
    </xf>
    <xf numFmtId="168" fontId="12" fillId="0" borderId="13" xfId="42" applyNumberFormat="1" applyFont="1" applyBorder="1" applyAlignment="1">
      <alignment vertical="center"/>
    </xf>
    <xf numFmtId="3" fontId="12" fillId="0" borderId="10" xfId="42" applyNumberFormat="1" applyFont="1" applyBorder="1" applyAlignment="1">
      <alignment vertical="center"/>
    </xf>
    <xf numFmtId="4" fontId="12" fillId="0" borderId="8" xfId="41" applyNumberFormat="1" applyFont="1" applyBorder="1" applyAlignment="1">
      <alignment vertical="center"/>
    </xf>
    <xf numFmtId="4" fontId="12" fillId="0" borderId="9" xfId="41" applyNumberFormat="1" applyFont="1" applyBorder="1" applyAlignment="1">
      <alignment vertical="center"/>
    </xf>
    <xf numFmtId="3" fontId="12" fillId="0" borderId="8" xfId="42" applyNumberFormat="1" applyFont="1" applyBorder="1" applyAlignment="1">
      <alignment vertical="center"/>
    </xf>
    <xf numFmtId="3" fontId="12" fillId="0" borderId="8" xfId="41" applyNumberFormat="1" applyFont="1" applyBorder="1" applyAlignment="1">
      <alignment vertical="center"/>
    </xf>
    <xf numFmtId="0" fontId="12" fillId="0" borderId="0" xfId="41" applyFont="1" applyBorder="1" applyAlignment="1">
      <alignment vertical="center"/>
    </xf>
    <xf numFmtId="49" fontId="12" fillId="16" borderId="11" xfId="42" applyNumberFormat="1" applyFont="1" applyFill="1" applyBorder="1" applyAlignment="1">
      <alignment horizontal="left" vertical="center"/>
    </xf>
    <xf numFmtId="0" fontId="12" fillId="16" borderId="12" xfId="42" applyFont="1" applyFill="1" applyBorder="1" applyAlignment="1">
      <alignment vertical="center"/>
    </xf>
    <xf numFmtId="49" fontId="12" fillId="16" borderId="12" xfId="42" applyNumberFormat="1" applyFont="1" applyFill="1" applyBorder="1" applyAlignment="1">
      <alignment horizontal="center" vertical="center"/>
    </xf>
    <xf numFmtId="168" fontId="12" fillId="16" borderId="13" xfId="42" applyNumberFormat="1" applyFont="1" applyFill="1" applyBorder="1" applyAlignment="1">
      <alignment vertical="center"/>
    </xf>
    <xf numFmtId="3" fontId="12" fillId="16" borderId="10" xfId="42" applyNumberFormat="1" applyFont="1" applyFill="1" applyBorder="1" applyAlignment="1">
      <alignment vertical="center"/>
    </xf>
    <xf numFmtId="49" fontId="10" fillId="0" borderId="0" xfId="42" applyNumberFormat="1" applyFont="1" applyBorder="1" applyAlignment="1">
      <alignment horizontal="center" vertical="center"/>
    </xf>
    <xf numFmtId="0" fontId="12" fillId="0" borderId="0" xfId="42" applyFont="1" applyBorder="1" applyAlignment="1">
      <alignment vertical="center"/>
    </xf>
    <xf numFmtId="49" fontId="12" fillId="0" borderId="0" xfId="42" applyNumberFormat="1" applyFont="1" applyBorder="1" applyAlignment="1">
      <alignment horizontal="center" vertical="center"/>
    </xf>
    <xf numFmtId="168" fontId="12" fillId="0" borderId="0" xfId="42" applyNumberFormat="1" applyFont="1" applyBorder="1" applyAlignment="1">
      <alignment vertical="center"/>
    </xf>
    <xf numFmtId="3" fontId="12" fillId="0" borderId="0" xfId="42" applyNumberFormat="1" applyFont="1" applyBorder="1" applyAlignment="1">
      <alignment vertical="center"/>
    </xf>
    <xf numFmtId="3" fontId="12" fillId="0" borderId="0" xfId="41" applyNumberFormat="1" applyFont="1" applyBorder="1" applyAlignment="1">
      <alignment vertical="center"/>
    </xf>
    <xf numFmtId="4" fontId="12" fillId="0" borderId="0" xfId="41" applyNumberFormat="1" applyFont="1" applyBorder="1" applyAlignment="1">
      <alignment vertical="center"/>
    </xf>
    <xf numFmtId="3" fontId="12" fillId="0" borderId="0" xfId="41" applyNumberFormat="1" applyFont="1" applyAlignment="1">
      <alignment vertical="center"/>
    </xf>
    <xf numFmtId="0" fontId="12" fillId="0" borderId="11" xfId="41" applyFont="1" applyBorder="1" applyAlignment="1">
      <alignment vertical="center"/>
    </xf>
    <xf numFmtId="0" fontId="12" fillId="0" borderId="12" xfId="41" applyFont="1" applyBorder="1" applyAlignment="1">
      <alignment vertical="center"/>
    </xf>
    <xf numFmtId="0" fontId="12" fillId="0" borderId="12" xfId="41" applyFont="1" applyBorder="1" applyAlignment="1">
      <alignment horizontal="center" vertical="center"/>
    </xf>
    <xf numFmtId="0" fontId="14" fillId="0" borderId="11" xfId="41" applyFont="1" applyBorder="1" applyAlignment="1">
      <alignment vertical="center"/>
    </xf>
    <xf numFmtId="0" fontId="14" fillId="0" borderId="12" xfId="41" applyFont="1" applyBorder="1" applyAlignment="1">
      <alignment vertical="center"/>
    </xf>
    <xf numFmtId="0" fontId="14" fillId="0" borderId="12" xfId="41" applyFont="1" applyBorder="1" applyAlignment="1">
      <alignment horizontal="center" vertical="center"/>
    </xf>
    <xf numFmtId="0" fontId="14" fillId="0" borderId="13" xfId="41" applyFont="1" applyBorder="1" applyAlignment="1">
      <alignment vertical="center"/>
    </xf>
    <xf numFmtId="3" fontId="14" fillId="0" borderId="0" xfId="41" applyNumberFormat="1" applyFont="1" applyAlignment="1">
      <alignment vertical="center"/>
    </xf>
    <xf numFmtId="0" fontId="14" fillId="0" borderId="0" xfId="41" applyFont="1" applyAlignment="1">
      <alignment vertical="center"/>
    </xf>
    <xf numFmtId="169" fontId="12" fillId="0" borderId="6" xfId="42" applyNumberFormat="1" applyFont="1" applyBorder="1" applyAlignment="1">
      <alignment vertical="center"/>
    </xf>
    <xf numFmtId="169" fontId="10" fillId="0" borderId="30" xfId="42" applyNumberFormat="1" applyFont="1" applyBorder="1" applyAlignment="1">
      <alignment vertical="center"/>
    </xf>
    <xf numFmtId="169" fontId="12" fillId="0" borderId="10" xfId="42" applyNumberFormat="1" applyFont="1" applyBorder="1" applyAlignment="1">
      <alignment vertical="center"/>
    </xf>
    <xf numFmtId="169" fontId="12" fillId="16" borderId="10" xfId="42" applyNumberFormat="1" applyFont="1" applyFill="1" applyBorder="1" applyAlignment="1">
      <alignment vertical="center"/>
    </xf>
    <xf numFmtId="49" fontId="12" fillId="16" borderId="6" xfId="42" applyNumberFormat="1" applyFont="1" applyFill="1" applyBorder="1" applyAlignment="1">
      <alignment horizontal="center" vertical="center"/>
    </xf>
    <xf numFmtId="0" fontId="12" fillId="16" borderId="6" xfId="42" applyFont="1" applyFill="1" applyBorder="1" applyAlignment="1">
      <alignment vertical="center"/>
    </xf>
    <xf numFmtId="168" fontId="12" fillId="16" borderId="6" xfId="42" applyNumberFormat="1" applyFont="1" applyFill="1" applyBorder="1" applyAlignment="1">
      <alignment vertical="center"/>
    </xf>
    <xf numFmtId="3" fontId="12" fillId="16" borderId="6" xfId="42" applyNumberFormat="1" applyFont="1" applyFill="1" applyBorder="1" applyAlignment="1">
      <alignment vertical="center"/>
    </xf>
    <xf numFmtId="4" fontId="12" fillId="16" borderId="6" xfId="41" applyNumberFormat="1" applyFont="1" applyFill="1" applyBorder="1" applyAlignment="1">
      <alignment vertical="center"/>
    </xf>
    <xf numFmtId="4" fontId="12" fillId="16" borderId="7" xfId="41" applyNumberFormat="1" applyFont="1" applyFill="1" applyBorder="1" applyAlignment="1">
      <alignment vertical="center"/>
    </xf>
    <xf numFmtId="3" fontId="12" fillId="16" borderId="6" xfId="41" applyNumberFormat="1" applyFont="1" applyFill="1" applyBorder="1" applyAlignment="1">
      <alignment vertical="center"/>
    </xf>
    <xf numFmtId="0" fontId="12" fillId="16" borderId="23" xfId="41" applyFont="1" applyFill="1" applyBorder="1" applyAlignment="1">
      <alignment vertical="center"/>
    </xf>
    <xf numFmtId="44" fontId="12" fillId="16" borderId="6" xfId="45" applyFont="1" applyFill="1" applyBorder="1" applyAlignment="1">
      <alignment vertical="center"/>
    </xf>
    <xf numFmtId="44" fontId="12" fillId="16" borderId="25" xfId="45" applyFont="1" applyFill="1" applyBorder="1" applyAlignment="1">
      <alignment vertical="center"/>
    </xf>
    <xf numFmtId="0" fontId="12" fillId="16" borderId="32" xfId="41" applyFont="1" applyFill="1" applyBorder="1" applyAlignment="1">
      <alignment vertical="center"/>
    </xf>
    <xf numFmtId="44" fontId="12" fillId="0" borderId="22" xfId="45" applyFont="1" applyBorder="1" applyAlignment="1">
      <alignment horizontal="center" vertical="center"/>
    </xf>
    <xf numFmtId="44" fontId="14" fillId="0" borderId="22" xfId="45" applyFont="1" applyBorder="1" applyAlignment="1">
      <alignment horizontal="center" vertical="center"/>
    </xf>
    <xf numFmtId="3" fontId="10" fillId="4" borderId="14" xfId="41" applyNumberFormat="1" applyFont="1" applyFill="1" applyBorder="1" applyAlignment="1">
      <alignment horizontal="center" vertical="center"/>
    </xf>
    <xf numFmtId="3" fontId="10" fillId="4" borderId="15" xfId="41" applyNumberFormat="1" applyFont="1" applyFill="1" applyBorder="1" applyAlignment="1">
      <alignment horizontal="center" vertical="center"/>
    </xf>
    <xf numFmtId="0" fontId="11" fillId="0" borderId="0" xfId="41" applyFont="1" applyBorder="1" applyAlignment="1">
      <alignment horizontal="center" vertical="center"/>
    </xf>
    <xf numFmtId="0" fontId="10" fillId="4" borderId="4" xfId="41" applyFont="1" applyFill="1" applyBorder="1" applyAlignment="1">
      <alignment horizontal="center" vertical="center" wrapText="1"/>
    </xf>
    <xf numFmtId="0" fontId="10" fillId="4" borderId="5" xfId="41" applyFont="1" applyFill="1" applyBorder="1" applyAlignment="1">
      <alignment horizontal="center" vertical="center" wrapText="1"/>
    </xf>
    <xf numFmtId="0" fontId="10" fillId="4" borderId="21" xfId="41" applyFont="1" applyFill="1" applyBorder="1" applyAlignment="1">
      <alignment horizontal="center" vertical="center" wrapText="1"/>
    </xf>
    <xf numFmtId="49" fontId="13" fillId="0" borderId="28" xfId="42" applyNumberFormat="1" applyFont="1" applyBorder="1" applyAlignment="1">
      <alignment horizontal="left" vertical="center"/>
    </xf>
  </cellXfs>
  <cellStyles count="48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rgebnis 1" xfId="19"/>
    <cellStyle name="Ergebnis 2" xfId="20"/>
    <cellStyle name="Euro" xfId="21"/>
    <cellStyle name="Euro 2" xfId="22"/>
    <cellStyle name="Euro 3" xfId="23"/>
    <cellStyle name="Euro 4" xfId="24"/>
    <cellStyle name="Euro 5" xfId="25"/>
    <cellStyle name="Euro 6" xfId="26"/>
    <cellStyle name="Euro 7" xfId="27"/>
    <cellStyle name="Standard" xfId="0" builtinId="0"/>
    <cellStyle name="Standard 10" xfId="28"/>
    <cellStyle name="Standard 11" xfId="29"/>
    <cellStyle name="Standard 12" xfId="30"/>
    <cellStyle name="Standard 13" xfId="31"/>
    <cellStyle name="Standard 14" xfId="32"/>
    <cellStyle name="Standard 15" xfId="46"/>
    <cellStyle name="Standard 2" xfId="33"/>
    <cellStyle name="Standard 3" xfId="34"/>
    <cellStyle name="Standard 4" xfId="35"/>
    <cellStyle name="Standard 5" xfId="36"/>
    <cellStyle name="Standard 6" xfId="37"/>
    <cellStyle name="Standard 7" xfId="38"/>
    <cellStyle name="Standard 8" xfId="39"/>
    <cellStyle name="Standard 9" xfId="40"/>
    <cellStyle name="Standard_HAUSHALT SÜD" xfId="41"/>
    <cellStyle name="Standard_Stellenpläne Süd 2001 - 2002 - Abrechnung_neu" xfId="42"/>
    <cellStyle name="Überschrift 5" xfId="43"/>
    <cellStyle name="Überschrift 6" xfId="44"/>
    <cellStyle name="Währung" xfId="45" builtinId="4"/>
    <cellStyle name="Währung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28;hler_daten\jobs\HH_Cuxhaven_Hadeln_2013_Entwurf_K&#228;hler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&#252;ver\AppData\Local\Microsoft\Windows\Temporary%20Internet%20Files\Content.Outlook\8VQMYFD1\Unbenannte%20Anlage%2000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Cux_Hadeln%20ab%201.1.2013/Finanzen/Haushalt/Haushaltsplanentwurf%202013/HH_Cuxhaven_Hadeln_2013_Entwurf_K&#228;hler_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bgleich%20Soll-Ist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  <sheetName val="Bedarf UA"/>
      <sheetName val="Haushaltsbeschluss"/>
      <sheetName val="Zuweis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Kapital 2011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_Zuweisungen (2)"/>
    </sheetNames>
    <sheetDataSet>
      <sheetData sheetId="0">
        <row r="5">
          <cell r="B5">
            <v>40450.63937115384</v>
          </cell>
        </row>
        <row r="13">
          <cell r="B13">
            <v>37579.078404358974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workbookViewId="0">
      <pane ySplit="6" topLeftCell="A7" activePane="bottomLeft" state="frozen"/>
      <selection pane="bottomLeft" activeCell="A3" sqref="A3"/>
    </sheetView>
  </sheetViews>
  <sheetFormatPr baseColWidth="10" defaultRowHeight="15" x14ac:dyDescent="0.2"/>
  <cols>
    <col min="1" max="1" width="19.140625" style="1" customWidth="1"/>
    <col min="2" max="3" width="30.7109375" style="1" customWidth="1"/>
    <col min="4" max="4" width="9.7109375" style="6" customWidth="1"/>
    <col min="5" max="5" width="14.85546875" style="1" customWidth="1"/>
    <col min="6" max="6" width="18.5703125" style="1" customWidth="1"/>
    <col min="7" max="7" width="18.5703125" style="7" customWidth="1"/>
    <col min="8" max="8" width="14.85546875" style="7" customWidth="1"/>
    <col min="9" max="13" width="0" style="1" hidden="1" customWidth="1"/>
    <col min="14" max="16" width="0" style="7" hidden="1" customWidth="1"/>
    <col min="17" max="20" width="0" style="1" hidden="1" customWidth="1"/>
    <col min="21" max="21" width="23.85546875" style="1" customWidth="1"/>
    <col min="22" max="16384" width="11.42578125" style="1"/>
  </cols>
  <sheetData>
    <row r="1" spans="1:21" ht="31.5" x14ac:dyDescent="0.2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x14ac:dyDescent="0.2">
      <c r="A2" s="2"/>
      <c r="B2" s="2"/>
      <c r="C2" s="3"/>
      <c r="D2" s="2"/>
      <c r="E2" s="2"/>
      <c r="F2" s="4"/>
      <c r="G2" s="5"/>
      <c r="H2" s="5"/>
      <c r="I2" s="4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4"/>
    </row>
    <row r="3" spans="1:21" ht="23.25" x14ac:dyDescent="0.2">
      <c r="A3" s="103" t="s">
        <v>36</v>
      </c>
      <c r="B3" s="2"/>
      <c r="C3" s="3"/>
      <c r="D3" s="2"/>
      <c r="E3" s="2"/>
      <c r="F3" s="4"/>
      <c r="G3" s="5"/>
      <c r="H3" s="5"/>
      <c r="I3" s="4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4"/>
    </row>
    <row r="4" spans="1:21" s="14" customFormat="1" ht="18.75" x14ac:dyDescent="0.2">
      <c r="A4" s="101" t="s">
        <v>29</v>
      </c>
      <c r="B4" s="100" t="s">
        <v>11</v>
      </c>
      <c r="C4" s="100" t="s">
        <v>12</v>
      </c>
      <c r="D4" s="100" t="s">
        <v>30</v>
      </c>
      <c r="E4" s="100" t="s">
        <v>31</v>
      </c>
      <c r="F4" s="9" t="s">
        <v>4</v>
      </c>
      <c r="G4" s="97" t="s">
        <v>5</v>
      </c>
      <c r="H4" s="98"/>
      <c r="I4" s="10" t="s">
        <v>6</v>
      </c>
      <c r="J4" s="11" t="s">
        <v>7</v>
      </c>
      <c r="K4" s="11" t="s">
        <v>10</v>
      </c>
      <c r="L4" s="11" t="s">
        <v>9</v>
      </c>
      <c r="M4" s="11" t="s">
        <v>6</v>
      </c>
      <c r="N4" s="12" t="s">
        <v>7</v>
      </c>
      <c r="O4" s="12" t="s">
        <v>8</v>
      </c>
      <c r="P4" s="12" t="s">
        <v>9</v>
      </c>
      <c r="Q4" s="11" t="s">
        <v>6</v>
      </c>
      <c r="R4" s="11" t="s">
        <v>7</v>
      </c>
      <c r="S4" s="11" t="s">
        <v>10</v>
      </c>
      <c r="T4" s="11" t="s">
        <v>9</v>
      </c>
      <c r="U4" s="13"/>
    </row>
    <row r="5" spans="1:21" s="14" customFormat="1" ht="18.75" x14ac:dyDescent="0.2">
      <c r="A5" s="101"/>
      <c r="B5" s="101"/>
      <c r="C5" s="101" t="s">
        <v>17</v>
      </c>
      <c r="D5" s="101" t="s">
        <v>18</v>
      </c>
      <c r="E5" s="101"/>
      <c r="F5" s="15" t="s">
        <v>6</v>
      </c>
      <c r="G5" s="16" t="s">
        <v>22</v>
      </c>
      <c r="H5" s="17" t="s">
        <v>9</v>
      </c>
      <c r="I5" s="18" t="s">
        <v>16</v>
      </c>
      <c r="J5" s="19" t="str">
        <f>G5</f>
        <v>KK/KG</v>
      </c>
      <c r="K5" s="19" t="e">
        <f>#REF!</f>
        <v>#REF!</v>
      </c>
      <c r="L5" s="19" t="str">
        <f t="shared" ref="L5" si="0">H5</f>
        <v>Sonstige</v>
      </c>
      <c r="M5" s="18" t="s">
        <v>13</v>
      </c>
      <c r="N5" s="17" t="s">
        <v>14</v>
      </c>
      <c r="O5" s="17" t="s">
        <v>15</v>
      </c>
      <c r="P5" s="17"/>
      <c r="Q5" s="18" t="s">
        <v>16</v>
      </c>
      <c r="R5" s="19" t="str">
        <f t="shared" ref="R5" si="1">N5</f>
        <v>kreis</v>
      </c>
      <c r="S5" s="19" t="str">
        <f t="shared" ref="S5" si="2">O5</f>
        <v>mittel</v>
      </c>
      <c r="T5" s="19">
        <f t="shared" ref="T5" si="3">P5</f>
        <v>0</v>
      </c>
      <c r="U5" s="20" t="s">
        <v>2</v>
      </c>
    </row>
    <row r="6" spans="1:21" s="14" customFormat="1" ht="18.75" x14ac:dyDescent="0.2">
      <c r="A6" s="102"/>
      <c r="B6" s="102"/>
      <c r="C6" s="102" t="s">
        <v>19</v>
      </c>
      <c r="D6" s="102" t="s">
        <v>1</v>
      </c>
      <c r="E6" s="102" t="s">
        <v>25</v>
      </c>
      <c r="F6" s="15" t="s">
        <v>20</v>
      </c>
      <c r="G6" s="16" t="s">
        <v>20</v>
      </c>
      <c r="H6" s="17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7" t="s">
        <v>20</v>
      </c>
      <c r="O6" s="17" t="s">
        <v>20</v>
      </c>
      <c r="P6" s="17" t="s">
        <v>20</v>
      </c>
      <c r="Q6" s="18" t="s">
        <v>20</v>
      </c>
      <c r="R6" s="18" t="s">
        <v>20</v>
      </c>
      <c r="S6" s="18" t="s">
        <v>20</v>
      </c>
      <c r="T6" s="18" t="s">
        <v>20</v>
      </c>
      <c r="U6" s="20"/>
    </row>
    <row r="7" spans="1:21" s="14" customFormat="1" ht="18.75" x14ac:dyDescent="0.2">
      <c r="A7" s="24" t="s">
        <v>23</v>
      </c>
      <c r="B7" s="25" t="s">
        <v>37</v>
      </c>
      <c r="C7" s="25" t="s">
        <v>38</v>
      </c>
      <c r="D7" s="26" t="s">
        <v>39</v>
      </c>
      <c r="E7" s="27">
        <v>2</v>
      </c>
      <c r="F7" s="80">
        <v>1703.51</v>
      </c>
      <c r="G7" s="80">
        <f t="shared" ref="G7:G13" si="4">F7-H7</f>
        <v>1703.51</v>
      </c>
      <c r="H7" s="28"/>
      <c r="I7" s="29"/>
      <c r="J7" s="29"/>
      <c r="K7" s="29"/>
      <c r="L7" s="30"/>
      <c r="M7" s="28">
        <f>F7</f>
        <v>1703.51</v>
      </c>
      <c r="N7" s="28"/>
      <c r="O7" s="31"/>
      <c r="P7" s="31"/>
      <c r="Q7" s="29"/>
      <c r="R7" s="29">
        <f t="shared" ref="R7" si="5">IF(Q7=0,0,Q7*$G$4)</f>
        <v>0</v>
      </c>
      <c r="S7" s="29"/>
      <c r="T7" s="30"/>
      <c r="U7" s="32"/>
    </row>
    <row r="8" spans="1:21" s="14" customFormat="1" ht="18.75" x14ac:dyDescent="0.2">
      <c r="A8" s="24" t="s">
        <v>23</v>
      </c>
      <c r="B8" s="25" t="s">
        <v>37</v>
      </c>
      <c r="C8" s="25" t="s">
        <v>40</v>
      </c>
      <c r="D8" s="26" t="s">
        <v>39</v>
      </c>
      <c r="E8" s="27">
        <v>1</v>
      </c>
      <c r="F8" s="80">
        <v>924.48</v>
      </c>
      <c r="G8" s="80">
        <f t="shared" si="4"/>
        <v>924.48</v>
      </c>
      <c r="H8" s="28"/>
      <c r="I8" s="29"/>
      <c r="J8" s="29"/>
      <c r="K8" s="29"/>
      <c r="L8" s="30"/>
      <c r="M8" s="28"/>
      <c r="N8" s="28">
        <v>1000</v>
      </c>
      <c r="O8" s="31">
        <v>1000</v>
      </c>
      <c r="P8" s="31"/>
      <c r="Q8" s="29"/>
      <c r="R8" s="29"/>
      <c r="S8" s="29"/>
      <c r="T8" s="30"/>
      <c r="U8" s="32"/>
    </row>
    <row r="9" spans="1:21" s="14" customFormat="1" ht="18.75" x14ac:dyDescent="0.2">
      <c r="A9" s="24" t="s">
        <v>23</v>
      </c>
      <c r="B9" s="25" t="s">
        <v>37</v>
      </c>
      <c r="C9" s="25" t="s">
        <v>41</v>
      </c>
      <c r="D9" s="26" t="s">
        <v>39</v>
      </c>
      <c r="E9" s="27">
        <v>2</v>
      </c>
      <c r="F9" s="80">
        <v>1476.51</v>
      </c>
      <c r="G9" s="80">
        <f t="shared" si="4"/>
        <v>1476.51</v>
      </c>
      <c r="H9" s="28"/>
      <c r="I9" s="29"/>
      <c r="J9" s="29"/>
      <c r="K9" s="29"/>
      <c r="L9" s="30"/>
      <c r="M9" s="28"/>
      <c r="N9" s="28">
        <v>5500</v>
      </c>
      <c r="O9" s="31">
        <v>5500</v>
      </c>
      <c r="P9" s="31"/>
      <c r="Q9" s="29"/>
      <c r="R9" s="29"/>
      <c r="S9" s="29"/>
      <c r="T9" s="30"/>
      <c r="U9" s="32"/>
    </row>
    <row r="10" spans="1:21" s="14" customFormat="1" ht="18.75" x14ac:dyDescent="0.2">
      <c r="A10" s="24" t="s">
        <v>23</v>
      </c>
      <c r="B10" s="25" t="s">
        <v>42</v>
      </c>
      <c r="C10" s="25"/>
      <c r="D10" s="26"/>
      <c r="E10" s="27"/>
      <c r="F10" s="80">
        <v>104.72</v>
      </c>
      <c r="G10" s="80">
        <f t="shared" si="4"/>
        <v>104.72</v>
      </c>
      <c r="H10" s="28"/>
      <c r="I10" s="29"/>
      <c r="J10" s="29"/>
      <c r="K10" s="29"/>
      <c r="L10" s="30"/>
      <c r="M10" s="28">
        <f>F10</f>
        <v>104.72</v>
      </c>
      <c r="N10" s="28"/>
      <c r="O10" s="31"/>
      <c r="P10" s="31"/>
      <c r="Q10" s="29"/>
      <c r="R10" s="29">
        <f t="shared" ref="R10:R11" si="6">IF(Q10=0,0,Q10*$G$4)</f>
        <v>0</v>
      </c>
      <c r="S10" s="29"/>
      <c r="T10" s="30"/>
      <c r="U10" s="32"/>
    </row>
    <row r="11" spans="1:21" s="14" customFormat="1" ht="18.75" x14ac:dyDescent="0.2">
      <c r="A11" s="24" t="s">
        <v>23</v>
      </c>
      <c r="B11" s="25" t="s">
        <v>24</v>
      </c>
      <c r="C11" s="25"/>
      <c r="D11" s="26"/>
      <c r="E11" s="27"/>
      <c r="F11" s="80">
        <v>2583</v>
      </c>
      <c r="G11" s="80">
        <f t="shared" si="4"/>
        <v>2583</v>
      </c>
      <c r="H11" s="28"/>
      <c r="I11" s="29"/>
      <c r="J11" s="29"/>
      <c r="K11" s="29"/>
      <c r="L11" s="30"/>
      <c r="M11" s="28">
        <f>F11</f>
        <v>2583</v>
      </c>
      <c r="N11" s="28"/>
      <c r="O11" s="31"/>
      <c r="P11" s="31"/>
      <c r="Q11" s="29"/>
      <c r="R11" s="29">
        <f t="shared" si="6"/>
        <v>0</v>
      </c>
      <c r="S11" s="29"/>
      <c r="T11" s="30"/>
      <c r="U11" s="32"/>
    </row>
    <row r="12" spans="1:21" s="14" customFormat="1" ht="18.75" x14ac:dyDescent="0.2">
      <c r="A12" s="84"/>
      <c r="B12" s="85" t="s">
        <v>43</v>
      </c>
      <c r="C12" s="85" t="s">
        <v>41</v>
      </c>
      <c r="D12" s="84" t="s">
        <v>3</v>
      </c>
      <c r="E12" s="86">
        <v>14</v>
      </c>
      <c r="F12" s="92">
        <v>16228.66</v>
      </c>
      <c r="G12" s="92">
        <f t="shared" si="4"/>
        <v>16228.66</v>
      </c>
      <c r="H12" s="87"/>
      <c r="I12" s="88">
        <f>F12-G12</f>
        <v>0</v>
      </c>
      <c r="J12" s="88"/>
      <c r="K12" s="88"/>
      <c r="L12" s="89"/>
      <c r="M12" s="87"/>
      <c r="N12" s="87">
        <v>30550</v>
      </c>
      <c r="O12" s="90">
        <v>30550</v>
      </c>
      <c r="P12" s="90"/>
      <c r="Q12" s="88">
        <f>N12-O12</f>
        <v>0</v>
      </c>
      <c r="R12" s="88"/>
      <c r="S12" s="88">
        <f>IF(R12=0,0,R12*$I$9)</f>
        <v>0</v>
      </c>
      <c r="T12" s="89"/>
      <c r="U12" s="91"/>
    </row>
    <row r="13" spans="1:21" s="14" customFormat="1" ht="18.75" x14ac:dyDescent="0.2">
      <c r="A13" s="84"/>
      <c r="B13" s="85" t="s">
        <v>33</v>
      </c>
      <c r="C13" s="85" t="s">
        <v>44</v>
      </c>
      <c r="D13" s="84" t="s">
        <v>3</v>
      </c>
      <c r="E13" s="86">
        <v>18.87</v>
      </c>
      <c r="F13" s="92">
        <v>22742.12</v>
      </c>
      <c r="G13" s="92">
        <f t="shared" si="4"/>
        <v>22742.12</v>
      </c>
      <c r="H13" s="87"/>
      <c r="I13" s="88"/>
      <c r="J13" s="88"/>
      <c r="K13" s="88"/>
      <c r="L13" s="89"/>
      <c r="M13" s="87"/>
      <c r="N13" s="87">
        <v>23050</v>
      </c>
      <c r="O13" s="90">
        <v>23050</v>
      </c>
      <c r="P13" s="90"/>
      <c r="Q13" s="88">
        <f>N13-O13</f>
        <v>0</v>
      </c>
      <c r="R13" s="88"/>
      <c r="S13" s="88">
        <f>IF(R13=0,0,R13*$I$9)</f>
        <v>0</v>
      </c>
      <c r="T13" s="89"/>
      <c r="U13" s="91"/>
    </row>
    <row r="14" spans="1:21" s="14" customFormat="1" ht="18.75" x14ac:dyDescent="0.2">
      <c r="A14" s="84"/>
      <c r="B14" s="85" t="s">
        <v>37</v>
      </c>
      <c r="C14" s="85" t="s">
        <v>45</v>
      </c>
      <c r="D14" s="84" t="s">
        <v>39</v>
      </c>
      <c r="E14" s="86">
        <v>6</v>
      </c>
      <c r="F14" s="92">
        <v>24.74</v>
      </c>
      <c r="G14" s="92">
        <f>F14-H14</f>
        <v>24.74</v>
      </c>
      <c r="H14" s="87"/>
      <c r="I14" s="88"/>
      <c r="J14" s="88"/>
      <c r="K14" s="88"/>
      <c r="L14" s="89"/>
      <c r="M14" s="87"/>
      <c r="N14" s="87">
        <v>5900</v>
      </c>
      <c r="O14" s="90">
        <v>5900</v>
      </c>
      <c r="P14" s="90"/>
      <c r="Q14" s="88">
        <f>N14-O14</f>
        <v>0</v>
      </c>
      <c r="R14" s="88"/>
      <c r="S14" s="88">
        <f>IF(R14=0,0,R14*$I$9)</f>
        <v>0</v>
      </c>
      <c r="T14" s="89"/>
      <c r="U14" s="91"/>
    </row>
    <row r="15" spans="1:21" s="14" customFormat="1" ht="18.75" x14ac:dyDescent="0.2">
      <c r="A15" s="34"/>
      <c r="B15" s="33" t="s">
        <v>35</v>
      </c>
      <c r="C15" s="33" t="s">
        <v>46</v>
      </c>
      <c r="D15" s="34" t="s">
        <v>3</v>
      </c>
      <c r="E15" s="35">
        <v>15.06</v>
      </c>
      <c r="F15" s="93">
        <v>16746.27</v>
      </c>
      <c r="G15" s="93">
        <f>F15-H15</f>
        <v>16746.27</v>
      </c>
      <c r="H15" s="36"/>
      <c r="I15" s="37"/>
      <c r="J15" s="37"/>
      <c r="K15" s="37"/>
      <c r="L15" s="38"/>
      <c r="M15" s="36"/>
      <c r="N15" s="36">
        <v>12950</v>
      </c>
      <c r="O15" s="39">
        <v>12950</v>
      </c>
      <c r="P15" s="39"/>
      <c r="Q15" s="37"/>
      <c r="R15" s="37"/>
      <c r="S15" s="37">
        <f t="shared" ref="S15" si="7">IF(R15=0,0,R15*$I$9)</f>
        <v>0</v>
      </c>
      <c r="T15" s="38"/>
      <c r="U15" s="94"/>
    </row>
    <row r="16" spans="1:21" s="8" customFormat="1" ht="18.75" x14ac:dyDescent="0.2">
      <c r="A16" s="40" t="s">
        <v>0</v>
      </c>
      <c r="B16" s="41"/>
      <c r="C16" s="41"/>
      <c r="D16" s="42"/>
      <c r="E16" s="43"/>
      <c r="F16" s="81">
        <f>SUM(F7:F15)</f>
        <v>62534.009999999995</v>
      </c>
      <c r="G16" s="81">
        <f>SUM(G7:G15)</f>
        <v>62534.009999999995</v>
      </c>
      <c r="H16" s="44">
        <v>0</v>
      </c>
      <c r="I16" s="45" t="e">
        <f>SUM(#REF!)</f>
        <v>#REF!</v>
      </c>
      <c r="J16" s="45" t="e">
        <f>SUM(#REF!)</f>
        <v>#REF!</v>
      </c>
      <c r="K16" s="45" t="e">
        <f>SUM(#REF!)</f>
        <v>#REF!</v>
      </c>
      <c r="L16" s="46" t="e">
        <f>SUM(#REF!)</f>
        <v>#REF!</v>
      </c>
      <c r="M16" s="47" t="e">
        <f>SUM(#REF!)</f>
        <v>#REF!</v>
      </c>
      <c r="N16" s="47" t="e">
        <f>SUM(#REF!)</f>
        <v>#REF!</v>
      </c>
      <c r="O16" s="48" t="e">
        <f>SUM(#REF!)</f>
        <v>#REF!</v>
      </c>
      <c r="P16" s="48" t="e">
        <f>SUM(#REF!)</f>
        <v>#REF!</v>
      </c>
      <c r="Q16" s="45"/>
      <c r="R16" s="45">
        <f t="shared" ref="R16" si="8">IF(Q16=0,0,Q16*$G$4)</f>
        <v>0</v>
      </c>
      <c r="S16" s="45"/>
      <c r="T16" s="46"/>
      <c r="U16" s="49"/>
    </row>
    <row r="17" spans="1:21" s="14" customFormat="1" ht="18.75" x14ac:dyDescent="0.2">
      <c r="A17" s="50" t="s">
        <v>27</v>
      </c>
      <c r="B17" s="21"/>
      <c r="C17" s="21"/>
      <c r="D17" s="22"/>
      <c r="E17" s="51"/>
      <c r="F17" s="82">
        <f>SUM(F7:F11)</f>
        <v>6792.22</v>
      </c>
      <c r="G17" s="82">
        <f>SUM(G7:G11)</f>
        <v>6792.22</v>
      </c>
      <c r="H17" s="52">
        <f t="shared" ref="H17" si="9">H11+H13+H14+H15</f>
        <v>0</v>
      </c>
      <c r="I17" s="53"/>
      <c r="J17" s="53"/>
      <c r="K17" s="53"/>
      <c r="L17" s="54"/>
      <c r="M17" s="55"/>
      <c r="N17" s="55"/>
      <c r="O17" s="56"/>
      <c r="P17" s="56"/>
      <c r="Q17" s="53"/>
      <c r="R17" s="53"/>
      <c r="S17" s="53"/>
      <c r="T17" s="54"/>
      <c r="U17" s="57"/>
    </row>
    <row r="18" spans="1:21" s="14" customFormat="1" ht="18.75" x14ac:dyDescent="0.2">
      <c r="A18" s="58" t="s">
        <v>28</v>
      </c>
      <c r="B18" s="59"/>
      <c r="C18" s="59"/>
      <c r="D18" s="60"/>
      <c r="E18" s="61"/>
      <c r="F18" s="83">
        <f>SUM(F12:F15)</f>
        <v>55741.789999999994</v>
      </c>
      <c r="G18" s="83">
        <f>SUM(G12:G15)</f>
        <v>55741.789999999994</v>
      </c>
      <c r="H18" s="62">
        <f t="shared" ref="H18:T18" si="10">H12</f>
        <v>0</v>
      </c>
      <c r="I18" s="53">
        <f t="shared" si="10"/>
        <v>0</v>
      </c>
      <c r="J18" s="53">
        <f t="shared" si="10"/>
        <v>0</v>
      </c>
      <c r="K18" s="53">
        <f t="shared" si="10"/>
        <v>0</v>
      </c>
      <c r="L18" s="54">
        <f t="shared" si="10"/>
        <v>0</v>
      </c>
      <c r="M18" s="55">
        <f t="shared" si="10"/>
        <v>0</v>
      </c>
      <c r="N18" s="55">
        <f t="shared" si="10"/>
        <v>30550</v>
      </c>
      <c r="O18" s="56">
        <f t="shared" si="10"/>
        <v>30550</v>
      </c>
      <c r="P18" s="56">
        <f t="shared" si="10"/>
        <v>0</v>
      </c>
      <c r="Q18" s="53">
        <f t="shared" si="10"/>
        <v>0</v>
      </c>
      <c r="R18" s="53">
        <f t="shared" si="10"/>
        <v>0</v>
      </c>
      <c r="S18" s="53">
        <f t="shared" si="10"/>
        <v>0</v>
      </c>
      <c r="T18" s="54">
        <f t="shared" si="10"/>
        <v>0</v>
      </c>
      <c r="U18" s="57"/>
    </row>
    <row r="19" spans="1:21" s="57" customFormat="1" ht="15" customHeight="1" x14ac:dyDescent="0.2">
      <c r="A19" s="63"/>
      <c r="B19" s="64"/>
      <c r="C19" s="64"/>
      <c r="D19" s="65"/>
      <c r="E19" s="66"/>
      <c r="F19" s="67"/>
      <c r="G19" s="67" t="s">
        <v>21</v>
      </c>
      <c r="H19" s="68"/>
      <c r="I19" s="69"/>
      <c r="J19" s="69"/>
      <c r="K19" s="69"/>
      <c r="L19" s="69"/>
      <c r="M19" s="67"/>
      <c r="N19" s="67" t="str">
        <f>IF(M19=0," ",M19)</f>
        <v xml:space="preserve"> </v>
      </c>
      <c r="O19" s="68"/>
      <c r="P19" s="68"/>
      <c r="Q19" s="69"/>
      <c r="R19" s="69">
        <f>IF($I19=0,0,$I19*R$4)</f>
        <v>0</v>
      </c>
      <c r="S19" s="69"/>
      <c r="T19" s="69"/>
    </row>
    <row r="20" spans="1:21" s="57" customFormat="1" ht="15" customHeight="1" x14ac:dyDescent="0.2">
      <c r="A20" s="63"/>
      <c r="B20" s="64"/>
      <c r="C20" s="64"/>
      <c r="D20" s="65"/>
      <c r="E20" s="66"/>
      <c r="F20" s="67"/>
      <c r="G20" s="67"/>
      <c r="H20" s="68"/>
      <c r="I20" s="69"/>
      <c r="J20" s="69"/>
      <c r="K20" s="69"/>
      <c r="L20" s="69"/>
      <c r="M20" s="67"/>
      <c r="N20" s="67"/>
      <c r="O20" s="68"/>
      <c r="P20" s="68"/>
      <c r="Q20" s="69"/>
      <c r="R20" s="69"/>
      <c r="S20" s="69"/>
      <c r="T20" s="69"/>
    </row>
    <row r="21" spans="1:21" s="14" customFormat="1" ht="19.5" customHeight="1" x14ac:dyDescent="0.2">
      <c r="A21" s="71" t="s">
        <v>32</v>
      </c>
      <c r="B21" s="72"/>
      <c r="C21" s="72"/>
      <c r="D21" s="73"/>
      <c r="E21" s="23"/>
      <c r="F21" s="95">
        <f>'[4]Übersicht_Zuweisungen (2)'!$B$13</f>
        <v>37579.078404358974</v>
      </c>
      <c r="G21" s="95"/>
      <c r="H21" s="70"/>
      <c r="N21" s="70"/>
      <c r="O21" s="70"/>
      <c r="P21" s="70"/>
    </row>
    <row r="22" spans="1:21" s="79" customFormat="1" ht="19.5" customHeight="1" x14ac:dyDescent="0.2">
      <c r="A22" s="74" t="s">
        <v>34</v>
      </c>
      <c r="B22" s="75"/>
      <c r="C22" s="75"/>
      <c r="D22" s="76"/>
      <c r="E22" s="77"/>
      <c r="F22" s="96">
        <f>F16-F21</f>
        <v>24954.931595641021</v>
      </c>
      <c r="G22" s="96"/>
      <c r="H22" s="78"/>
      <c r="N22" s="78"/>
      <c r="O22" s="78"/>
      <c r="P22" s="78"/>
    </row>
  </sheetData>
  <sheetProtection selectLockedCells="1" selectUnlockedCells="1"/>
  <mergeCells count="9">
    <mergeCell ref="F21:G21"/>
    <mergeCell ref="F22:G22"/>
    <mergeCell ref="G4:H4"/>
    <mergeCell ref="A1:U1"/>
    <mergeCell ref="A4:A6"/>
    <mergeCell ref="B4:B6"/>
    <mergeCell ref="C4:C6"/>
    <mergeCell ref="D4:D6"/>
    <mergeCell ref="E4:E6"/>
  </mergeCells>
  <pageMargins left="0.59055118110236227" right="0.27559055118110237" top="0.39370078740157483" bottom="0.51181102362204722" header="0.35433070866141736" footer="0.51181102362204722"/>
  <pageSetup paperSize="9" scale="7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Personalkosten 2014</vt:lpstr>
      <vt:lpstr>'Personalkosten 2014'!Drucktitel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Küver</dc:creator>
  <cp:lastModifiedBy>Küver</cp:lastModifiedBy>
  <cp:lastPrinted>2015-05-22T07:02:20Z</cp:lastPrinted>
  <dcterms:created xsi:type="dcterms:W3CDTF">2014-06-02T05:59:44Z</dcterms:created>
  <dcterms:modified xsi:type="dcterms:W3CDTF">2015-05-22T10:06:18Z</dcterms:modified>
</cp:coreProperties>
</file>